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ny/OneDrive - Experienceit Beverages/1 - Management - Nomad/IBA info/"/>
    </mc:Choice>
  </mc:AlternateContent>
  <xr:revisionPtr revIDLastSave="0" documentId="8_{A78FA5C7-4933-734B-9234-36EEE8993AAC}" xr6:coauthVersionLast="45" xr6:coauthVersionMax="45" xr10:uidLastSave="{00000000-0000-0000-0000-000000000000}"/>
  <bookViews>
    <workbookView xWindow="560" yWindow="500" windowWidth="27520" windowHeight="16080" xr2:uid="{982DA36F-65EF-7B49-9EC4-BB571B76B6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" i="1" l="1"/>
  <c r="P37" i="1" s="1"/>
  <c r="P38" i="1" s="1"/>
  <c r="P30" i="1"/>
  <c r="P32" i="1" s="1"/>
  <c r="D35" i="1"/>
  <c r="D37" i="1" s="1"/>
  <c r="D30" i="1"/>
  <c r="D32" i="1" s="1"/>
  <c r="I10" i="1"/>
  <c r="K10" i="1" s="1"/>
  <c r="L10" i="1" s="1"/>
  <c r="I11" i="1"/>
  <c r="K11" i="1" s="1"/>
  <c r="L11" i="1" s="1"/>
  <c r="I12" i="1"/>
  <c r="K12" i="1" s="1"/>
  <c r="L12" i="1" s="1"/>
  <c r="I9" i="1"/>
  <c r="K9" i="1" s="1"/>
  <c r="L9" i="1" s="1"/>
  <c r="D38" i="1" l="1"/>
</calcChain>
</file>

<file path=xl/sharedStrings.xml><?xml version="1.0" encoding="utf-8"?>
<sst xmlns="http://schemas.openxmlformats.org/spreadsheetml/2006/main" count="53" uniqueCount="38">
  <si>
    <t>Product</t>
  </si>
  <si>
    <t>Size</t>
  </si>
  <si>
    <t>Units per case</t>
  </si>
  <si>
    <t>what we get paid</t>
  </si>
  <si>
    <t>355ml</t>
  </si>
  <si>
    <t>Endeavour Calculator - IBA Members</t>
  </si>
  <si>
    <t>Beer 1</t>
  </si>
  <si>
    <r>
      <t xml:space="preserve">Box Set builder </t>
    </r>
    <r>
      <rPr>
        <b/>
        <i/>
        <sz val="22"/>
        <color theme="1"/>
        <rFont val="Calibri"/>
        <family val="2"/>
        <scheme val="minor"/>
      </rPr>
      <t>(Enter each item and each items cost details to calculate the full Box profits)</t>
    </r>
  </si>
  <si>
    <t>CASE PRICE (Used for single cases)</t>
  </si>
  <si>
    <t>Example 1</t>
  </si>
  <si>
    <t>Normal Case LUC</t>
  </si>
  <si>
    <t>Regular Case margin</t>
  </si>
  <si>
    <t>Proposed RRP</t>
  </si>
  <si>
    <t>Endeavour margin %</t>
  </si>
  <si>
    <t>Collection fee</t>
  </si>
  <si>
    <t>Difference between normal LUC and  payment</t>
  </si>
  <si>
    <t>Endeavour commission</t>
  </si>
  <si>
    <t>Normal single LUC</t>
  </si>
  <si>
    <t>Units per box</t>
  </si>
  <si>
    <t>Average price per item in box</t>
  </si>
  <si>
    <t>Beer 2</t>
  </si>
  <si>
    <t>Beer 3</t>
  </si>
  <si>
    <t>Beer 4</t>
  </si>
  <si>
    <t>Beer 5</t>
  </si>
  <si>
    <t>Beer 6</t>
  </si>
  <si>
    <t>Beer 7</t>
  </si>
  <si>
    <t>Beer 8</t>
  </si>
  <si>
    <t>Beer 9</t>
  </si>
  <si>
    <t>Beer 10</t>
  </si>
  <si>
    <t>Beer 11</t>
  </si>
  <si>
    <t>Beer 12</t>
  </si>
  <si>
    <t>Total Cost</t>
  </si>
  <si>
    <t>Endeavour Collection fee</t>
  </si>
  <si>
    <t>What we get paid</t>
  </si>
  <si>
    <t>Difference between normal LUC and what we get paid</t>
  </si>
  <si>
    <t>Instructions</t>
  </si>
  <si>
    <t>Complete all non shaded fields</t>
  </si>
  <si>
    <t>Examples shown for each section (Note figures are just a guide and not actual)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</si>
</sst>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5" fillId="2" borderId="0" xfId="0" applyFont="1" applyFill="1"/>
    <xf numFmtId="0" fontId="5" fillId="2" borderId="1" xfId="0" applyFont="1" applyFill="1" applyBorder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2" xfId="0" applyNumberForma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0" fillId="0" borderId="4" xfId="0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3" borderId="4" xfId="0" applyFill="1" applyBorder="1"/>
    <xf numFmtId="164" fontId="0" fillId="3" borderId="4" xfId="0" applyNumberFormat="1" applyFill="1" applyBorder="1"/>
    <xf numFmtId="9" fontId="4" fillId="0" borderId="0" xfId="1" applyFont="1" applyAlignment="1">
      <alignment horizontal="center"/>
    </xf>
    <xf numFmtId="9" fontId="4" fillId="0" borderId="4" xfId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4" borderId="4" xfId="0" applyNumberFormat="1" applyFill="1" applyBorder="1"/>
    <xf numFmtId="0" fontId="3" fillId="0" borderId="0" xfId="0" applyFont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4" borderId="4" xfId="0" applyNumberFormat="1" applyFont="1" applyFill="1" applyBorder="1"/>
    <xf numFmtId="37" fontId="0" fillId="0" borderId="6" xfId="0" applyNumberFormat="1" applyBorder="1" applyAlignment="1">
      <alignment horizontal="center" vertical="top" wrapText="1"/>
    </xf>
    <xf numFmtId="37" fontId="0" fillId="0" borderId="7" xfId="0" applyNumberForma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/>
    </xf>
    <xf numFmtId="0" fontId="0" fillId="0" borderId="4" xfId="0" applyNumberFormat="1" applyBorder="1"/>
    <xf numFmtId="0" fontId="8" fillId="0" borderId="0" xfId="0" applyFont="1"/>
    <xf numFmtId="0" fontId="2" fillId="0" borderId="8" xfId="0" applyFont="1" applyBorder="1"/>
    <xf numFmtId="164" fontId="2" fillId="0" borderId="8" xfId="0" applyNumberFormat="1" applyFont="1" applyBorder="1"/>
    <xf numFmtId="0" fontId="0" fillId="5" borderId="4" xfId="0" applyFill="1" applyBorder="1"/>
    <xf numFmtId="9" fontId="0" fillId="0" borderId="4" xfId="1" applyFont="1" applyBorder="1"/>
    <xf numFmtId="164" fontId="0" fillId="2" borderId="4" xfId="0" applyNumberFormat="1" applyFill="1" applyBorder="1"/>
    <xf numFmtId="0" fontId="0" fillId="3" borderId="9" xfId="0" applyFill="1" applyBorder="1"/>
    <xf numFmtId="164" fontId="0" fillId="3" borderId="9" xfId="0" applyNumberFormat="1" applyFill="1" applyBorder="1"/>
    <xf numFmtId="0" fontId="0" fillId="0" borderId="10" xfId="0" applyFill="1" applyBorder="1"/>
    <xf numFmtId="0" fontId="0" fillId="0" borderId="11" xfId="0" applyBorder="1"/>
    <xf numFmtId="164" fontId="0" fillId="0" borderId="11" xfId="0" applyNumberFormat="1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81E7-0671-A44E-BD1D-ED45E467C05D}">
  <dimension ref="A1:AC50"/>
  <sheetViews>
    <sheetView tabSelected="1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baseColWidth="10" defaultRowHeight="16" x14ac:dyDescent="0.2"/>
  <cols>
    <col min="1" max="1" width="5.1640625" customWidth="1"/>
    <col min="2" max="2" width="31.83203125" customWidth="1"/>
    <col min="3" max="4" width="21" customWidth="1"/>
    <col min="6" max="6" width="10.83203125" style="1"/>
    <col min="7" max="7" width="10.83203125" style="2"/>
    <col min="8" max="8" width="10.83203125" style="3"/>
    <col min="9" max="9" width="12.1640625" style="4" customWidth="1"/>
    <col min="10" max="10" width="14.1640625" style="5" customWidth="1"/>
    <col min="14" max="14" width="41.5" customWidth="1"/>
    <col min="16" max="16" width="15" style="5" customWidth="1"/>
    <col min="17" max="20" width="13.5" style="6" customWidth="1"/>
    <col min="21" max="21" width="13.5" style="2" customWidth="1"/>
    <col min="22" max="22" width="13.5" style="7" customWidth="1"/>
    <col min="23" max="23" width="12.83203125" style="5" customWidth="1"/>
    <col min="24" max="27" width="13.5" style="6" customWidth="1"/>
    <col min="28" max="28" width="13.5" style="2" customWidth="1"/>
    <col min="29" max="29" width="13.5" style="7" customWidth="1"/>
  </cols>
  <sheetData>
    <row r="1" spans="1:29" ht="26" x14ac:dyDescent="0.3">
      <c r="B1" s="42" t="s">
        <v>5</v>
      </c>
    </row>
    <row r="2" spans="1:29" ht="26" x14ac:dyDescent="0.3">
      <c r="B2" s="42"/>
    </row>
    <row r="3" spans="1:29" ht="26" x14ac:dyDescent="0.3">
      <c r="B3" s="42" t="s">
        <v>35</v>
      </c>
      <c r="C3">
        <v>1</v>
      </c>
      <c r="D3" t="s">
        <v>36</v>
      </c>
    </row>
    <row r="4" spans="1:29" ht="26" x14ac:dyDescent="0.3">
      <c r="B4" s="42"/>
      <c r="C4">
        <v>2</v>
      </c>
      <c r="D4" t="s">
        <v>37</v>
      </c>
    </row>
    <row r="6" spans="1:29" ht="29" x14ac:dyDescent="0.35">
      <c r="A6" s="8" t="s">
        <v>8</v>
      </c>
      <c r="B6" s="8"/>
      <c r="C6" s="9"/>
      <c r="D6" s="8"/>
      <c r="E6" s="10"/>
      <c r="F6" s="11"/>
      <c r="G6" s="11"/>
      <c r="H6" s="11"/>
      <c r="I6" s="11"/>
      <c r="J6" s="11"/>
      <c r="R6"/>
      <c r="S6"/>
      <c r="T6"/>
      <c r="U6"/>
      <c r="V6"/>
      <c r="W6"/>
      <c r="X6"/>
      <c r="Y6"/>
      <c r="Z6"/>
      <c r="AA6"/>
      <c r="AB6"/>
      <c r="AC6"/>
    </row>
    <row r="7" spans="1:29" s="12" customFormat="1" ht="86" thickBot="1" x14ac:dyDescent="0.25">
      <c r="B7" s="13" t="s">
        <v>0</v>
      </c>
      <c r="C7" s="13" t="s">
        <v>1</v>
      </c>
      <c r="D7" s="14" t="s">
        <v>10</v>
      </c>
      <c r="E7" s="15" t="s">
        <v>11</v>
      </c>
      <c r="F7" s="36" t="s">
        <v>2</v>
      </c>
      <c r="G7" s="39" t="s">
        <v>12</v>
      </c>
      <c r="H7" s="16" t="s">
        <v>13</v>
      </c>
      <c r="I7" s="16" t="s">
        <v>16</v>
      </c>
      <c r="J7" s="16" t="s">
        <v>14</v>
      </c>
      <c r="K7" s="17" t="s">
        <v>3</v>
      </c>
      <c r="L7" s="29" t="s">
        <v>15</v>
      </c>
    </row>
    <row r="8" spans="1:29" ht="17" thickTop="1" x14ac:dyDescent="0.2">
      <c r="B8" s="18"/>
      <c r="C8" s="18"/>
      <c r="D8" s="19"/>
      <c r="E8" s="20"/>
      <c r="F8" s="37"/>
      <c r="G8" s="40"/>
      <c r="H8" s="21"/>
      <c r="I8" s="21"/>
      <c r="J8" s="21"/>
      <c r="K8" s="22"/>
      <c r="L8" s="1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31" customFormat="1" x14ac:dyDescent="0.2">
      <c r="B9" s="32" t="s">
        <v>9</v>
      </c>
      <c r="C9" s="32" t="s">
        <v>4</v>
      </c>
      <c r="D9" s="33">
        <v>66</v>
      </c>
      <c r="E9" s="34">
        <v>24</v>
      </c>
      <c r="F9" s="38">
        <v>24</v>
      </c>
      <c r="G9" s="40">
        <v>70</v>
      </c>
      <c r="H9" s="26">
        <v>0.25</v>
      </c>
      <c r="I9" s="27">
        <f>G9*H9</f>
        <v>17.5</v>
      </c>
      <c r="J9" s="27">
        <v>5.5</v>
      </c>
      <c r="K9" s="28">
        <f>G9-J9-I9</f>
        <v>47</v>
      </c>
      <c r="L9" s="35">
        <f>K9-D9</f>
        <v>-19</v>
      </c>
    </row>
    <row r="10" spans="1:29" x14ac:dyDescent="0.2">
      <c r="A10">
        <v>1</v>
      </c>
      <c r="B10" s="18"/>
      <c r="C10" s="18"/>
      <c r="D10" s="19"/>
      <c r="E10" s="20"/>
      <c r="F10" s="37"/>
      <c r="G10" s="40"/>
      <c r="H10" s="21"/>
      <c r="I10" s="27">
        <f t="shared" ref="I10:I12" si="0">G10*H10</f>
        <v>0</v>
      </c>
      <c r="J10" s="27"/>
      <c r="K10" s="28">
        <f t="shared" ref="K10:K12" si="1">G10-J10-I10</f>
        <v>0</v>
      </c>
      <c r="L10" s="30">
        <f>K10-D10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x14ac:dyDescent="0.2">
      <c r="A11">
        <v>2</v>
      </c>
      <c r="B11" s="18"/>
      <c r="C11" s="18"/>
      <c r="D11" s="19"/>
      <c r="E11" s="20"/>
      <c r="F11" s="37"/>
      <c r="G11" s="40"/>
      <c r="H11" s="21"/>
      <c r="I11" s="27">
        <f t="shared" si="0"/>
        <v>0</v>
      </c>
      <c r="J11" s="27"/>
      <c r="K11" s="28">
        <f t="shared" si="1"/>
        <v>0</v>
      </c>
      <c r="L11" s="30">
        <f>K11-D11</f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x14ac:dyDescent="0.2">
      <c r="A12">
        <v>3</v>
      </c>
      <c r="B12" s="18"/>
      <c r="C12" s="18"/>
      <c r="D12" s="19"/>
      <c r="E12" s="20"/>
      <c r="F12" s="37"/>
      <c r="G12" s="40"/>
      <c r="H12" s="21"/>
      <c r="I12" s="27">
        <f t="shared" si="0"/>
        <v>0</v>
      </c>
      <c r="J12" s="27"/>
      <c r="K12" s="28">
        <f t="shared" si="1"/>
        <v>0</v>
      </c>
      <c r="L12" s="30">
        <f>K12-D12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">
      <c r="R13" s="25"/>
    </row>
    <row r="14" spans="1:29" x14ac:dyDescent="0.2">
      <c r="R14" s="25"/>
    </row>
    <row r="15" spans="1:29" ht="29" x14ac:dyDescent="0.35">
      <c r="A15" s="8" t="s">
        <v>7</v>
      </c>
      <c r="B15" s="8"/>
      <c r="C15" s="9"/>
      <c r="D15" s="8"/>
      <c r="E15" s="10"/>
      <c r="F15" s="11"/>
      <c r="G15" s="11"/>
      <c r="H15" s="11"/>
      <c r="I15" s="11"/>
      <c r="J15" s="11"/>
    </row>
    <row r="16" spans="1:29" s="12" customFormat="1" ht="35" thickBot="1" x14ac:dyDescent="0.25">
      <c r="B16" s="13" t="s">
        <v>0</v>
      </c>
      <c r="C16" s="13" t="s">
        <v>1</v>
      </c>
      <c r="D16" s="14" t="s">
        <v>17</v>
      </c>
      <c r="E16"/>
      <c r="F16"/>
      <c r="G16"/>
      <c r="H16"/>
      <c r="N16" s="13" t="s">
        <v>0</v>
      </c>
      <c r="O16" s="13" t="s">
        <v>1</v>
      </c>
      <c r="P16" s="14" t="s">
        <v>17</v>
      </c>
    </row>
    <row r="17" spans="1:29" ht="17" thickTop="1" x14ac:dyDescent="0.2">
      <c r="B17" s="18"/>
      <c r="C17" s="18"/>
      <c r="D17" s="19"/>
      <c r="F17"/>
      <c r="G17"/>
      <c r="H17"/>
      <c r="I17"/>
      <c r="J17"/>
      <c r="N17" s="18"/>
      <c r="O17" s="18"/>
      <c r="P17" s="19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">
      <c r="A18">
        <v>1</v>
      </c>
      <c r="B18" s="18"/>
      <c r="C18" s="18"/>
      <c r="D18" s="19"/>
      <c r="F18"/>
      <c r="G18"/>
      <c r="H18"/>
      <c r="I18"/>
      <c r="J18"/>
      <c r="M18">
        <v>1</v>
      </c>
      <c r="N18" s="18" t="s">
        <v>6</v>
      </c>
      <c r="O18" s="18">
        <v>355</v>
      </c>
      <c r="P18" s="19">
        <v>6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">
      <c r="A19">
        <v>2</v>
      </c>
      <c r="B19" s="18"/>
      <c r="C19" s="18"/>
      <c r="D19" s="19"/>
      <c r="F19"/>
      <c r="G19"/>
      <c r="H19"/>
      <c r="I19"/>
      <c r="J19"/>
      <c r="M19">
        <v>2</v>
      </c>
      <c r="N19" s="18" t="s">
        <v>20</v>
      </c>
      <c r="O19" s="18">
        <v>355</v>
      </c>
      <c r="P19" s="19">
        <v>5.21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">
      <c r="A20">
        <v>3</v>
      </c>
      <c r="B20" s="18"/>
      <c r="C20" s="18"/>
      <c r="D20" s="19"/>
      <c r="F20"/>
      <c r="G20"/>
      <c r="H20"/>
      <c r="I20"/>
      <c r="J20"/>
      <c r="M20">
        <v>3</v>
      </c>
      <c r="N20" s="18" t="s">
        <v>21</v>
      </c>
      <c r="O20" s="18">
        <v>355</v>
      </c>
      <c r="P20" s="19">
        <v>4.97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">
      <c r="A21">
        <v>4</v>
      </c>
      <c r="B21" s="18"/>
      <c r="C21" s="18"/>
      <c r="D21" s="19"/>
      <c r="F21"/>
      <c r="G21"/>
      <c r="H21"/>
      <c r="I21"/>
      <c r="J21"/>
      <c r="M21">
        <v>4</v>
      </c>
      <c r="N21" s="18" t="s">
        <v>22</v>
      </c>
      <c r="O21" s="18">
        <v>355</v>
      </c>
      <c r="P21" s="19">
        <v>4.97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">
      <c r="A22">
        <v>5</v>
      </c>
      <c r="B22" s="18"/>
      <c r="C22" s="18"/>
      <c r="D22" s="19"/>
      <c r="E22" s="6"/>
      <c r="F22" s="2"/>
      <c r="G22" s="7"/>
      <c r="H22"/>
      <c r="I22"/>
      <c r="J22"/>
      <c r="M22">
        <v>5</v>
      </c>
      <c r="N22" s="18" t="s">
        <v>23</v>
      </c>
      <c r="O22" s="18">
        <v>355</v>
      </c>
      <c r="P22" s="19">
        <v>4.97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">
      <c r="A23">
        <v>6</v>
      </c>
      <c r="B23" s="18"/>
      <c r="C23" s="18"/>
      <c r="D23" s="19"/>
      <c r="E23" s="6"/>
      <c r="F23" s="2"/>
      <c r="G23" s="7"/>
      <c r="H23"/>
      <c r="I23"/>
      <c r="J23"/>
      <c r="M23">
        <v>6</v>
      </c>
      <c r="N23" s="18" t="s">
        <v>24</v>
      </c>
      <c r="O23" s="18">
        <v>355</v>
      </c>
      <c r="P23" s="19">
        <v>4.97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">
      <c r="A24">
        <v>7</v>
      </c>
      <c r="B24" s="18"/>
      <c r="C24" s="18"/>
      <c r="D24" s="19"/>
      <c r="E24" s="6"/>
      <c r="F24" s="2"/>
      <c r="G24" s="7"/>
      <c r="H24"/>
      <c r="I24"/>
      <c r="J24"/>
      <c r="M24">
        <v>7</v>
      </c>
      <c r="N24" s="18" t="s">
        <v>25</v>
      </c>
      <c r="O24" s="18">
        <v>355</v>
      </c>
      <c r="P24" s="19">
        <v>8.19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">
      <c r="A25">
        <v>8</v>
      </c>
      <c r="B25" s="18"/>
      <c r="C25" s="18"/>
      <c r="D25" s="19"/>
      <c r="E25" s="6"/>
      <c r="F25" s="2"/>
      <c r="G25" s="7"/>
      <c r="H25"/>
      <c r="I25"/>
      <c r="J25"/>
      <c r="M25">
        <v>8</v>
      </c>
      <c r="N25" s="18" t="s">
        <v>26</v>
      </c>
      <c r="O25" s="18">
        <v>355</v>
      </c>
      <c r="P25" s="19">
        <v>5.96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">
      <c r="A26">
        <v>9</v>
      </c>
      <c r="B26" s="18"/>
      <c r="C26" s="18"/>
      <c r="D26" s="19"/>
      <c r="E26" s="2"/>
      <c r="F26" s="3"/>
      <c r="G26" s="4"/>
      <c r="H26" s="5"/>
      <c r="I26"/>
      <c r="J26"/>
      <c r="M26">
        <v>9</v>
      </c>
      <c r="N26" s="18" t="s">
        <v>27</v>
      </c>
      <c r="O26" s="18">
        <v>355</v>
      </c>
      <c r="P26" s="19">
        <v>5.96</v>
      </c>
      <c r="S26" s="2"/>
      <c r="T26" s="7"/>
      <c r="U26" s="5"/>
      <c r="V26" s="6"/>
      <c r="W26" s="6"/>
      <c r="Z26" s="2"/>
      <c r="AA26" s="7"/>
      <c r="AB26"/>
      <c r="AC26"/>
    </row>
    <row r="27" spans="1:29" x14ac:dyDescent="0.2">
      <c r="A27">
        <v>10</v>
      </c>
      <c r="B27" s="18"/>
      <c r="C27" s="18"/>
      <c r="D27" s="19"/>
      <c r="E27" s="2"/>
      <c r="F27" s="3"/>
      <c r="G27" s="4"/>
      <c r="H27" s="5"/>
      <c r="I27"/>
      <c r="J27"/>
      <c r="M27">
        <v>10</v>
      </c>
      <c r="N27" s="18" t="s">
        <v>28</v>
      </c>
      <c r="O27" s="18">
        <v>355</v>
      </c>
      <c r="P27" s="19">
        <v>5.96</v>
      </c>
      <c r="S27" s="2"/>
      <c r="T27" s="7"/>
      <c r="U27" s="5"/>
      <c r="V27" s="6"/>
      <c r="W27" s="6"/>
      <c r="Z27" s="2"/>
      <c r="AA27" s="7"/>
      <c r="AB27"/>
      <c r="AC27"/>
    </row>
    <row r="28" spans="1:29" x14ac:dyDescent="0.2">
      <c r="A28">
        <v>11</v>
      </c>
      <c r="B28" s="18"/>
      <c r="C28" s="18"/>
      <c r="D28" s="19"/>
      <c r="E28" s="2"/>
      <c r="F28" s="3"/>
      <c r="G28" s="4"/>
      <c r="H28" s="5"/>
      <c r="I28"/>
      <c r="J28"/>
      <c r="M28">
        <v>11</v>
      </c>
      <c r="N28" s="18" t="s">
        <v>29</v>
      </c>
      <c r="O28" s="18">
        <v>355</v>
      </c>
      <c r="P28" s="19">
        <v>5.96</v>
      </c>
      <c r="S28" s="2"/>
      <c r="T28" s="7"/>
      <c r="U28" s="5"/>
      <c r="V28" s="6"/>
      <c r="W28" s="6"/>
      <c r="Z28" s="2"/>
      <c r="AA28" s="7"/>
      <c r="AB28"/>
      <c r="AC28"/>
    </row>
    <row r="29" spans="1:29" x14ac:dyDescent="0.2">
      <c r="A29">
        <v>12</v>
      </c>
      <c r="B29" s="18"/>
      <c r="C29" s="18"/>
      <c r="D29" s="19"/>
      <c r="E29" s="2"/>
      <c r="F29" s="3"/>
      <c r="G29" s="4"/>
      <c r="H29" s="5"/>
      <c r="I29"/>
      <c r="J29"/>
      <c r="M29">
        <v>12</v>
      </c>
      <c r="N29" s="18" t="s">
        <v>30</v>
      </c>
      <c r="O29" s="18">
        <v>355</v>
      </c>
      <c r="P29" s="19">
        <v>5.96</v>
      </c>
      <c r="S29" s="2"/>
      <c r="T29" s="7"/>
      <c r="U29" s="5"/>
      <c r="V29" s="6"/>
      <c r="W29" s="6"/>
      <c r="Z29" s="2"/>
      <c r="AA29" s="7"/>
      <c r="AB29"/>
      <c r="AC29"/>
    </row>
    <row r="30" spans="1:29" x14ac:dyDescent="0.2">
      <c r="B30" s="23" t="s">
        <v>31</v>
      </c>
      <c r="C30" s="23"/>
      <c r="D30" s="24">
        <f>SUM(D18:D29)</f>
        <v>0</v>
      </c>
      <c r="E30" s="2"/>
      <c r="F30" s="3"/>
      <c r="G30" s="4"/>
      <c r="H30" s="5"/>
      <c r="I30"/>
      <c r="J30"/>
      <c r="N30" s="23" t="s">
        <v>31</v>
      </c>
      <c r="O30" s="23"/>
      <c r="P30" s="24">
        <f>SUM(P18:P29)</f>
        <v>69.08</v>
      </c>
      <c r="S30" s="2"/>
      <c r="T30" s="7"/>
      <c r="U30" s="5"/>
      <c r="V30" s="6"/>
      <c r="W30" s="6"/>
      <c r="Z30" s="2"/>
      <c r="AA30" s="7"/>
      <c r="AB30"/>
      <c r="AC30"/>
    </row>
    <row r="31" spans="1:29" x14ac:dyDescent="0.2">
      <c r="B31" s="18" t="s">
        <v>18</v>
      </c>
      <c r="C31" s="45"/>
      <c r="D31" s="41"/>
      <c r="E31" s="2"/>
      <c r="F31" s="3"/>
      <c r="G31" s="4"/>
      <c r="H31" s="5"/>
      <c r="I31"/>
      <c r="J31"/>
      <c r="N31" s="18" t="s">
        <v>18</v>
      </c>
      <c r="O31" s="45"/>
      <c r="P31" s="41">
        <v>12</v>
      </c>
      <c r="S31" s="2"/>
      <c r="T31" s="7"/>
      <c r="U31" s="5"/>
      <c r="V31" s="6"/>
      <c r="W31" s="6"/>
      <c r="Z31" s="2"/>
      <c r="AA31" s="7"/>
      <c r="AB31"/>
      <c r="AC31"/>
    </row>
    <row r="32" spans="1:29" x14ac:dyDescent="0.2">
      <c r="B32" s="18" t="s">
        <v>19</v>
      </c>
      <c r="C32" s="45"/>
      <c r="D32" s="47" t="e">
        <f>D30/D31</f>
        <v>#DIV/0!</v>
      </c>
      <c r="E32" s="2"/>
      <c r="F32" s="3"/>
      <c r="G32" s="4"/>
      <c r="H32" s="5"/>
      <c r="I32"/>
      <c r="J32"/>
      <c r="N32" s="18" t="s">
        <v>19</v>
      </c>
      <c r="O32" s="45"/>
      <c r="P32" s="47">
        <f>P30/P31</f>
        <v>5.7566666666666668</v>
      </c>
      <c r="S32" s="2"/>
      <c r="T32" s="7"/>
      <c r="U32" s="5"/>
      <c r="V32" s="6"/>
      <c r="W32" s="6"/>
      <c r="Z32" s="2"/>
      <c r="AA32" s="7"/>
      <c r="AB32"/>
      <c r="AC32"/>
    </row>
    <row r="33" spans="2:29" ht="17" thickBot="1" x14ac:dyDescent="0.25">
      <c r="B33" s="18"/>
      <c r="C33" s="45"/>
      <c r="D33" s="47"/>
      <c r="E33" s="2"/>
      <c r="F33" s="3"/>
      <c r="G33" s="4"/>
      <c r="H33" s="5"/>
      <c r="I33"/>
      <c r="J33"/>
      <c r="N33" s="18"/>
      <c r="O33" s="45"/>
      <c r="P33" s="47"/>
      <c r="S33" s="2"/>
      <c r="T33" s="7"/>
      <c r="U33" s="5"/>
      <c r="V33" s="6"/>
      <c r="W33" s="6"/>
      <c r="Z33" s="2"/>
      <c r="AA33" s="7"/>
      <c r="AB33"/>
      <c r="AC33"/>
    </row>
    <row r="34" spans="2:29" ht="18" thickTop="1" thickBot="1" x14ac:dyDescent="0.25">
      <c r="B34" s="43" t="s">
        <v>12</v>
      </c>
      <c r="C34" s="43"/>
      <c r="D34" s="44"/>
      <c r="E34" s="2"/>
      <c r="F34" s="3"/>
      <c r="G34" s="4"/>
      <c r="H34" s="5"/>
      <c r="I34"/>
      <c r="J34"/>
      <c r="N34" s="43" t="s">
        <v>12</v>
      </c>
      <c r="O34" s="43"/>
      <c r="P34" s="44">
        <v>80</v>
      </c>
      <c r="S34" s="2"/>
      <c r="T34" s="7"/>
      <c r="U34" s="5"/>
      <c r="V34" s="6"/>
      <c r="W34" s="6"/>
      <c r="Z34" s="2"/>
      <c r="AA34" s="7"/>
      <c r="AB34"/>
      <c r="AC34"/>
    </row>
    <row r="35" spans="2:29" ht="17" thickTop="1" x14ac:dyDescent="0.2">
      <c r="B35" s="18" t="s">
        <v>16</v>
      </c>
      <c r="C35" s="46">
        <v>0.25</v>
      </c>
      <c r="D35" s="47">
        <f>D34*C35</f>
        <v>0</v>
      </c>
      <c r="N35" s="18" t="s">
        <v>16</v>
      </c>
      <c r="O35" s="46">
        <v>0.25</v>
      </c>
      <c r="P35" s="47">
        <f>P34*O35</f>
        <v>20</v>
      </c>
      <c r="AC35"/>
    </row>
    <row r="36" spans="2:29" ht="17" thickBot="1" x14ac:dyDescent="0.25">
      <c r="B36" s="18" t="s">
        <v>32</v>
      </c>
      <c r="C36" s="46"/>
      <c r="D36" s="47">
        <v>5.5</v>
      </c>
      <c r="N36" s="18" t="s">
        <v>32</v>
      </c>
      <c r="O36" s="46"/>
      <c r="P36" s="47">
        <v>5.5</v>
      </c>
      <c r="AC36"/>
    </row>
    <row r="37" spans="2:29" ht="17" thickTop="1" x14ac:dyDescent="0.2">
      <c r="B37" s="48" t="s">
        <v>33</v>
      </c>
      <c r="C37" s="48"/>
      <c r="D37" s="49">
        <f>D34-(D35+D36)</f>
        <v>-5.5</v>
      </c>
      <c r="N37" s="48" t="s">
        <v>33</v>
      </c>
      <c r="O37" s="48"/>
      <c r="P37" s="49">
        <f>P34-(P35+P36)</f>
        <v>54.5</v>
      </c>
      <c r="AC37"/>
    </row>
    <row r="38" spans="2:29" ht="17" thickBot="1" x14ac:dyDescent="0.25">
      <c r="B38" s="50" t="s">
        <v>34</v>
      </c>
      <c r="C38" s="51"/>
      <c r="D38" s="52">
        <f>D37-D30</f>
        <v>-5.5</v>
      </c>
      <c r="N38" s="50" t="s">
        <v>34</v>
      </c>
      <c r="O38" s="51"/>
      <c r="P38" s="52">
        <f>P37-P30</f>
        <v>-14.579999999999998</v>
      </c>
      <c r="AC38"/>
    </row>
    <row r="39" spans="2:29" ht="17" thickTop="1" x14ac:dyDescent="0.2">
      <c r="AC39"/>
    </row>
    <row r="40" spans="2:29" x14ac:dyDescent="0.2">
      <c r="AC40"/>
    </row>
    <row r="41" spans="2:29" x14ac:dyDescent="0.2">
      <c r="AC41"/>
    </row>
    <row r="42" spans="2:29" x14ac:dyDescent="0.2">
      <c r="AC42"/>
    </row>
    <row r="43" spans="2:29" x14ac:dyDescent="0.2">
      <c r="AC43"/>
    </row>
    <row r="44" spans="2:29" x14ac:dyDescent="0.2">
      <c r="AC44"/>
    </row>
    <row r="45" spans="2:29" x14ac:dyDescent="0.2">
      <c r="AC45"/>
    </row>
    <row r="46" spans="2:29" x14ac:dyDescent="0.2">
      <c r="AC46"/>
    </row>
    <row r="47" spans="2:29" x14ac:dyDescent="0.2">
      <c r="AC47"/>
    </row>
    <row r="48" spans="2:29" x14ac:dyDescent="0.2">
      <c r="AC48"/>
    </row>
    <row r="49" spans="29:29" x14ac:dyDescent="0.2">
      <c r="AC49"/>
    </row>
    <row r="50" spans="29:29" x14ac:dyDescent="0.2">
      <c r="AC50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2020-04-17T01:04:14Z</dcterms:created>
  <dcterms:modified xsi:type="dcterms:W3CDTF">2020-04-17T01:23:56Z</dcterms:modified>
</cp:coreProperties>
</file>